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225" windowWidth="13155" windowHeight="11640"/>
  </bookViews>
  <sheets>
    <sheet name="Форма № 1 Доходы" sheetId="2" r:id="rId1"/>
  </sheets>
  <calcPr calcId="125725"/>
</workbook>
</file>

<file path=xl/calcChain.xml><?xml version="1.0" encoding="utf-8"?>
<calcChain xmlns="http://schemas.openxmlformats.org/spreadsheetml/2006/main">
  <c r="D23" i="2"/>
  <c r="D22" s="1"/>
  <c r="D5"/>
  <c r="E5"/>
  <c r="E4"/>
  <c r="F5"/>
  <c r="F4" s="1"/>
  <c r="F22"/>
  <c r="E22"/>
  <c r="C22" l="1"/>
  <c r="C5"/>
  <c r="C4" s="1"/>
  <c r="G17"/>
  <c r="G22"/>
  <c r="D4"/>
  <c r="G5"/>
  <c r="G6"/>
  <c r="G7"/>
  <c r="G8"/>
  <c r="G9"/>
  <c r="G10"/>
  <c r="G11"/>
  <c r="G12"/>
  <c r="G15"/>
  <c r="G16"/>
  <c r="G19"/>
  <c r="G20"/>
  <c r="G21"/>
  <c r="G24"/>
  <c r="G25"/>
  <c r="G26"/>
  <c r="G27"/>
  <c r="G28"/>
  <c r="G29"/>
  <c r="G23"/>
  <c r="G4" l="1"/>
</calcChain>
</file>

<file path=xl/sharedStrings.xml><?xml version="1.0" encoding="utf-8"?>
<sst xmlns="http://schemas.openxmlformats.org/spreadsheetml/2006/main" count="54" uniqueCount="46">
  <si>
    <t xml:space="preserve">Код </t>
  </si>
  <si>
    <t>Иные межбюджетные трансферты</t>
  </si>
  <si>
    <t>Субвенции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</si>
  <si>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</si>
  <si>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БЕЗВОЗМЕЗДНЫЕ ПОСТУПЛЕНИЯ ОТ ДРУГИХ БЮДЖЕТОВ БЮДЖЕТНОЙ СИСТЕМЫ РОССИЙСКОЙ ФЕДЕРАЦИИ</t>
  </si>
  <si>
    <t>БЕЗВОЗМЕЗДНЫЕ ПОСТУПЛЕНИЯ</t>
  </si>
  <si>
    <t>ПРОЧИЕ НЕНАЛОГОВЫЕ ДОХОДЫ</t>
  </si>
  <si>
    <t>ГОСУДАРСТВЕННАЯ ПОШЛИНА</t>
  </si>
  <si>
    <t>Единый сельскохозяйственный налог</t>
  </si>
  <si>
    <t>Единый налог на вмененный доход для отдельных видов деятельности</t>
  </si>
  <si>
    <t>Налог, взимаемый в связи с применением упрощенной системы налогообложения</t>
  </si>
  <si>
    <t>Налог на доходы физических лиц</t>
  </si>
  <si>
    <t>НАЛОГОВЫЕ И НЕНАЛОГОВЫЕ ДОХОДЫ</t>
  </si>
  <si>
    <t>Дотации бюджетам бюджетной системы Российской Федерации, в том числе</t>
  </si>
  <si>
    <t>на выравнивание бюджетной обеспеченности</t>
  </si>
  <si>
    <t>Акцизы по подакцизным товарам (продукции), производимым на территории РФ, в т.ч.:</t>
  </si>
  <si>
    <t>доходы от уплаты акцизов на нефтепродукты</t>
  </si>
  <si>
    <t>ИТОГО ДОХОДОВ</t>
  </si>
  <si>
    <t>Наименование доходов</t>
  </si>
  <si>
    <t xml:space="preserve">на поддержку мер по обеспечению сбалансированности </t>
  </si>
  <si>
    <t>Налог, взимаемый в связи с применением патентной системы налогообложения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</si>
  <si>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</si>
  <si>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</si>
  <si>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</si>
  <si>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</si>
  <si>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тыс. рублей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</si>
  <si>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</si>
  <si>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Параметры бюджета Локнянского муниципального округа по доходам </t>
  </si>
  <si>
    <t>Исполнение бюджета МО за 2023 год</t>
  </si>
  <si>
    <t>Утвержденный прогноз по доходам в соответствии с решением о бюджете на 2024 год (первоначальный)</t>
  </si>
  <si>
    <t>Утверждено бюджет МО на 2024 год по состоянию на 31.12.2024 года (уточненный)</t>
  </si>
  <si>
    <t>Исполнено бюджет МО за 2024 год</t>
  </si>
  <si>
    <t xml:space="preserve">Темп роста показателей  за 2024 год к исполнению 2023 года </t>
  </si>
  <si>
    <t>Налог на имущество физических лиц</t>
  </si>
  <si>
    <t>Земельный налог</t>
  </si>
  <si>
    <t xml:space="preserve">Безвозмездные поступления от негосударственных организаций в бюджеты муниципальных округов </t>
  </si>
  <si>
    <t>Примечания</t>
  </si>
  <si>
    <t>Рост налогооблагаемой базы в связи с увеличением МРОТ, преобразованием района с поселениями в округ</t>
  </si>
  <si>
    <t>преобразование района с поселениями в округ</t>
  </si>
  <si>
    <t>Рост налогооблагаемой базы</t>
  </si>
  <si>
    <t>ДОХОДЫ ОТ ИСПОЛЬЗОВАНИЯ ИМУЩЕСТВА, НАХОДЯЩЕГОСЯ В ГОСУДАРСТВЕННОЙ И МУНИЦИПАЛЬНОЙ СОБСТВЕННОСТИ</t>
  </si>
  <si>
    <t xml:space="preserve">Добавлены дополнительные средства на образовательные учреждения на расходы в связи  увеличением зар.платы и выполнения Указов Президента, приобретение двух котлов для школ,  </t>
  </si>
  <si>
    <t>Добавлены средства с Резервного фонда Псковской области на проведение ремонта крыш Центра дополнительного образования, на проведение траурных мероприятий</t>
  </si>
  <si>
    <t>Увеличение суммы пошлины</t>
  </si>
  <si>
    <t>Увеличение количества нарушителей, рост суммы штрафа</t>
  </si>
  <si>
    <t>преобразование района с поселениями в округ, рост суммы арендной платы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</si>
</sst>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0.0%"/>
    <numFmt numFmtId="166" formatCode="#,##0.0"/>
  </numFmts>
  <fonts count="3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</font>
    <font>
      <sz val="11"/>
      <name val="Calibri"/>
      <family val="2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indexed="64"/>
      <name val="Times New Roman"/>
      <family val="1"/>
      <charset val="204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 Cyr"/>
      <family val="1"/>
      <charset val="204"/>
    </font>
    <font>
      <sz val="14"/>
      <color theme="1"/>
      <name val="Times New Roman Cyr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name val="Times New Roman Cyr"/>
      <family val="1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 Cyr"/>
      <family val="1"/>
      <charset val="204"/>
    </font>
    <font>
      <sz val="14"/>
      <color theme="1"/>
      <name val="Times New Roman Cyr"/>
      <charset val="204"/>
    </font>
    <font>
      <b/>
      <sz val="14"/>
      <color theme="1"/>
      <name val="Times New Roman Cyr"/>
      <family val="1"/>
      <charset val="204"/>
    </font>
    <font>
      <b/>
      <sz val="14"/>
      <color theme="1"/>
      <name val="Times New Roman Cyr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01">
    <xf numFmtId="0" fontId="0" fillId="0" borderId="0"/>
    <xf numFmtId="0" fontId="2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5" fillId="2" borderId="0"/>
    <xf numFmtId="0" fontId="5" fillId="0" borderId="0">
      <alignment horizontal="left" vertical="top" wrapText="1"/>
    </xf>
    <xf numFmtId="0" fontId="5" fillId="0" borderId="0"/>
    <xf numFmtId="0" fontId="6" fillId="0" borderId="0">
      <alignment horizontal="center" wrapText="1"/>
    </xf>
    <xf numFmtId="0" fontId="6" fillId="0" borderId="0">
      <alignment horizontal="center"/>
    </xf>
    <xf numFmtId="0" fontId="5" fillId="0" borderId="0">
      <alignment wrapText="1"/>
    </xf>
    <xf numFmtId="0" fontId="5" fillId="0" borderId="0">
      <alignment horizontal="right"/>
    </xf>
    <xf numFmtId="0" fontId="5" fillId="2" borderId="4"/>
    <xf numFmtId="0" fontId="5" fillId="0" borderId="5">
      <alignment horizontal="center" vertical="center" wrapText="1"/>
    </xf>
    <xf numFmtId="0" fontId="5" fillId="0" borderId="6"/>
    <xf numFmtId="0" fontId="5" fillId="0" borderId="5">
      <alignment horizontal="center" vertical="center" shrinkToFit="1"/>
    </xf>
    <xf numFmtId="0" fontId="5" fillId="2" borderId="7"/>
    <xf numFmtId="0" fontId="7" fillId="0" borderId="5">
      <alignment horizontal="left"/>
    </xf>
    <xf numFmtId="4" fontId="7" fillId="3" borderId="5">
      <alignment horizontal="right" vertical="top" shrinkToFit="1"/>
    </xf>
    <xf numFmtId="0" fontId="5" fillId="2" borderId="8"/>
    <xf numFmtId="0" fontId="5" fillId="0" borderId="7"/>
    <xf numFmtId="0" fontId="5" fillId="0" borderId="0">
      <alignment horizontal="left" wrapText="1"/>
    </xf>
    <xf numFmtId="49" fontId="5" fillId="0" borderId="5">
      <alignment horizontal="left" vertical="top" wrapText="1"/>
    </xf>
    <xf numFmtId="4" fontId="5" fillId="4" borderId="5">
      <alignment horizontal="right" vertical="top" shrinkToFit="1"/>
    </xf>
    <xf numFmtId="0" fontId="5" fillId="2" borderId="8">
      <alignment horizontal="center"/>
    </xf>
    <xf numFmtId="0" fontId="5" fillId="2" borderId="0">
      <alignment horizontal="center"/>
    </xf>
    <xf numFmtId="4" fontId="5" fillId="0" borderId="5">
      <alignment horizontal="right" vertical="top" shrinkToFit="1"/>
    </xf>
    <xf numFmtId="49" fontId="7" fillId="0" borderId="5">
      <alignment horizontal="left" vertical="top" wrapText="1"/>
    </xf>
    <xf numFmtId="0" fontId="5" fillId="2" borderId="0">
      <alignment horizontal="left"/>
    </xf>
    <xf numFmtId="4" fontId="5" fillId="0" borderId="6">
      <alignment horizontal="right" shrinkToFit="1"/>
    </xf>
    <xf numFmtId="4" fontId="5" fillId="0" borderId="0">
      <alignment horizontal="right" shrinkToFit="1"/>
    </xf>
    <xf numFmtId="0" fontId="5" fillId="2" borderId="7">
      <alignment horizontal="center"/>
    </xf>
    <xf numFmtId="0" fontId="8" fillId="0" borderId="0">
      <alignment vertical="top" wrapText="1"/>
    </xf>
    <xf numFmtId="0" fontId="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0"/>
    <xf numFmtId="0" fontId="12" fillId="0" borderId="0"/>
    <xf numFmtId="0" fontId="2" fillId="0" borderId="0"/>
    <xf numFmtId="0" fontId="8" fillId="0" borderId="0">
      <alignment vertical="top" wrapText="1"/>
    </xf>
    <xf numFmtId="0" fontId="14" fillId="0" borderId="0"/>
    <xf numFmtId="0" fontId="12" fillId="0" borderId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6" fillId="0" borderId="5">
      <alignment horizontal="center" vertical="center" wrapText="1"/>
    </xf>
    <xf numFmtId="0" fontId="2" fillId="0" borderId="0"/>
    <xf numFmtId="0" fontId="16" fillId="0" borderId="5">
      <alignment horizontal="center" vertical="center" wrapText="1"/>
    </xf>
    <xf numFmtId="10" fontId="18" fillId="4" borderId="5">
      <alignment horizontal="right" vertical="top" shrinkToFit="1"/>
    </xf>
    <xf numFmtId="4" fontId="18" fillId="4" borderId="5">
      <alignment horizontal="right" vertical="top" shrinkToFit="1"/>
    </xf>
    <xf numFmtId="0" fontId="16" fillId="2" borderId="0">
      <alignment horizontal="center"/>
    </xf>
    <xf numFmtId="0" fontId="16" fillId="0" borderId="0">
      <alignment vertical="top"/>
    </xf>
    <xf numFmtId="0" fontId="16" fillId="2" borderId="0">
      <alignment shrinkToFit="1"/>
    </xf>
    <xf numFmtId="1" fontId="16" fillId="0" borderId="5">
      <alignment horizontal="left" vertical="top" wrapText="1" indent="2"/>
    </xf>
    <xf numFmtId="0" fontId="16" fillId="2" borderId="0"/>
    <xf numFmtId="0" fontId="16" fillId="0" borderId="0"/>
    <xf numFmtId="0" fontId="16" fillId="0" borderId="0"/>
    <xf numFmtId="0" fontId="16" fillId="0" borderId="0">
      <alignment horizontal="left" wrapText="1"/>
    </xf>
    <xf numFmtId="10" fontId="18" fillId="5" borderId="5">
      <alignment horizontal="right" vertical="top" shrinkToFit="1"/>
    </xf>
    <xf numFmtId="4" fontId="18" fillId="5" borderId="5">
      <alignment horizontal="right" vertical="top" shrinkToFit="1"/>
    </xf>
    <xf numFmtId="0" fontId="18" fillId="0" borderId="5">
      <alignment horizontal="left"/>
    </xf>
    <xf numFmtId="10" fontId="16" fillId="0" borderId="5">
      <alignment horizontal="right" vertical="top" shrinkToFit="1"/>
    </xf>
    <xf numFmtId="4" fontId="16" fillId="0" borderId="5">
      <alignment horizontal="right" vertical="top" shrinkToFit="1"/>
    </xf>
    <xf numFmtId="1" fontId="16" fillId="0" borderId="5">
      <alignment horizontal="center" vertical="top" shrinkToFit="1"/>
    </xf>
    <xf numFmtId="0" fontId="18" fillId="0" borderId="5">
      <alignment vertical="top" wrapText="1"/>
    </xf>
    <xf numFmtId="0" fontId="16" fillId="0" borderId="5">
      <alignment horizontal="center" vertical="center" wrapText="1"/>
    </xf>
    <xf numFmtId="0" fontId="16" fillId="0" borderId="5">
      <alignment horizontal="center" vertical="center" wrapText="1"/>
    </xf>
    <xf numFmtId="0" fontId="16" fillId="0" borderId="5">
      <alignment horizontal="center" vertical="center" wrapText="1"/>
    </xf>
    <xf numFmtId="0" fontId="16" fillId="0" borderId="5">
      <alignment horizontal="center" vertical="center" wrapText="1"/>
    </xf>
    <xf numFmtId="0" fontId="16" fillId="0" borderId="5">
      <alignment horizontal="center" vertical="center" wrapText="1"/>
    </xf>
    <xf numFmtId="0" fontId="16" fillId="0" borderId="5">
      <alignment horizontal="center" vertical="center" wrapText="1"/>
    </xf>
    <xf numFmtId="0" fontId="16" fillId="0" borderId="5">
      <alignment horizontal="center" vertical="center" wrapText="1"/>
    </xf>
    <xf numFmtId="0" fontId="16" fillId="0" borderId="5">
      <alignment horizontal="center" vertical="center" wrapText="1"/>
    </xf>
    <xf numFmtId="0" fontId="16" fillId="0" borderId="5">
      <alignment horizontal="center" vertical="center" wrapText="1"/>
    </xf>
    <xf numFmtId="0" fontId="16" fillId="0" borderId="5">
      <alignment horizontal="center" vertical="center" wrapText="1"/>
    </xf>
    <xf numFmtId="0" fontId="16" fillId="0" borderId="5">
      <alignment horizontal="center" vertical="center" wrapText="1"/>
    </xf>
    <xf numFmtId="0" fontId="16" fillId="0" borderId="5">
      <alignment horizontal="center" vertical="center" wrapText="1"/>
    </xf>
    <xf numFmtId="0" fontId="16" fillId="0" borderId="5">
      <alignment horizontal="center" vertical="center" wrapText="1"/>
    </xf>
    <xf numFmtId="0" fontId="16" fillId="0" borderId="5">
      <alignment horizontal="center" vertical="center" wrapText="1"/>
    </xf>
    <xf numFmtId="0" fontId="16" fillId="0" borderId="5">
      <alignment horizontal="center" vertical="center" wrapText="1"/>
    </xf>
    <xf numFmtId="0" fontId="16" fillId="0" borderId="0">
      <alignment horizontal="right"/>
    </xf>
    <xf numFmtId="0" fontId="17" fillId="0" borderId="0">
      <alignment horizontal="center"/>
    </xf>
    <xf numFmtId="0" fontId="17" fillId="0" borderId="0">
      <alignment horizontal="center" wrapText="1"/>
    </xf>
    <xf numFmtId="0" fontId="16" fillId="0" borderId="0"/>
    <xf numFmtId="0" fontId="16" fillId="0" borderId="0">
      <alignment wrapText="1"/>
    </xf>
    <xf numFmtId="0" fontId="16" fillId="0" borderId="5">
      <alignment horizontal="center" vertical="center" wrapText="1"/>
    </xf>
    <xf numFmtId="0" fontId="16" fillId="2" borderId="0">
      <alignment horizontal="left"/>
    </xf>
    <xf numFmtId="0" fontId="16" fillId="0" borderId="5">
      <alignment horizontal="center" vertical="center" wrapText="1"/>
    </xf>
    <xf numFmtId="0" fontId="16" fillId="0" borderId="5">
      <alignment horizontal="center" vertical="center" wrapText="1"/>
    </xf>
    <xf numFmtId="0" fontId="16" fillId="0" borderId="5">
      <alignment horizontal="center" vertical="center" wrapText="1"/>
    </xf>
    <xf numFmtId="0" fontId="16" fillId="0" borderId="5">
      <alignment horizontal="center" vertical="center" wrapText="1"/>
    </xf>
    <xf numFmtId="0" fontId="16" fillId="0" borderId="5">
      <alignment horizontal="center" vertical="center" wrapText="1"/>
    </xf>
    <xf numFmtId="0" fontId="16" fillId="0" borderId="5">
      <alignment horizontal="center" vertical="center" wrapText="1"/>
    </xf>
    <xf numFmtId="0" fontId="4" fillId="0" borderId="0"/>
    <xf numFmtId="9" fontId="12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0" xfId="0" applyAlignment="1"/>
    <xf numFmtId="0" fontId="9" fillId="0" borderId="2" xfId="0" applyFont="1" applyBorder="1" applyAlignment="1">
      <alignment horizontal="justify" vertical="center"/>
    </xf>
    <xf numFmtId="0" fontId="0" fillId="0" borderId="0" xfId="0" applyBorder="1" applyAlignment="1"/>
    <xf numFmtId="0" fontId="0" fillId="0" borderId="0" xfId="0" applyBorder="1"/>
    <xf numFmtId="0" fontId="0" fillId="0" borderId="0" xfId="0" applyAlignment="1">
      <alignment horizontal="center"/>
    </xf>
    <xf numFmtId="0" fontId="9" fillId="0" borderId="2" xfId="0" applyFont="1" applyBorder="1" applyAlignment="1">
      <alignment horizontal="right" vertical="center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165" fontId="22" fillId="0" borderId="1" xfId="100" applyNumberFormat="1" applyFont="1" applyFill="1" applyBorder="1" applyAlignment="1" applyProtection="1">
      <alignment horizontal="center" vertical="center" wrapText="1"/>
      <protection locked="0"/>
    </xf>
    <xf numFmtId="3" fontId="21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23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/>
    </xf>
    <xf numFmtId="165" fontId="27" fillId="0" borderId="1" xfId="10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/>
    <xf numFmtId="0" fontId="9" fillId="0" borderId="3" xfId="0" applyFont="1" applyBorder="1" applyAlignment="1">
      <alignment vertical="center"/>
    </xf>
    <xf numFmtId="3" fontId="22" fillId="0" borderId="1" xfId="1" applyNumberFormat="1" applyFont="1" applyBorder="1" applyAlignment="1" applyProtection="1">
      <alignment horizontal="center" vertical="center" wrapText="1"/>
      <protection locked="0"/>
    </xf>
    <xf numFmtId="0" fontId="19" fillId="0" borderId="3" xfId="0" applyFont="1" applyBorder="1" applyAlignment="1">
      <alignment vertical="center"/>
    </xf>
    <xf numFmtId="0" fontId="19" fillId="0" borderId="3" xfId="0" applyFont="1" applyBorder="1" applyAlignment="1">
      <alignment vertical="center" wrapText="1"/>
    </xf>
    <xf numFmtId="0" fontId="24" fillId="0" borderId="1" xfId="0" applyFont="1" applyBorder="1"/>
    <xf numFmtId="0" fontId="24" fillId="0" borderId="1" xfId="0" applyFont="1" applyBorder="1" applyAlignment="1">
      <alignment wrapText="1"/>
    </xf>
    <xf numFmtId="0" fontId="24" fillId="6" borderId="1" xfId="0" applyFont="1" applyFill="1" applyBorder="1" applyAlignment="1">
      <alignment wrapText="1"/>
    </xf>
    <xf numFmtId="0" fontId="29" fillId="0" borderId="1" xfId="0" applyFont="1" applyBorder="1" applyAlignment="1">
      <alignment wrapText="1"/>
    </xf>
    <xf numFmtId="0" fontId="24" fillId="0" borderId="1" xfId="0" applyFont="1" applyFill="1" applyBorder="1"/>
    <xf numFmtId="0" fontId="23" fillId="0" borderId="1" xfId="0" applyFont="1" applyBorder="1"/>
    <xf numFmtId="0" fontId="23" fillId="0" borderId="1" xfId="0" applyFont="1" applyBorder="1" applyAlignment="1">
      <alignment wrapText="1"/>
    </xf>
    <xf numFmtId="0" fontId="30" fillId="0" borderId="1" xfId="0" applyFont="1" applyFill="1" applyBorder="1" applyAlignment="1">
      <alignment wrapText="1"/>
    </xf>
    <xf numFmtId="0" fontId="30" fillId="0" borderId="1" xfId="0" applyFont="1" applyBorder="1"/>
    <xf numFmtId="0" fontId="30" fillId="0" borderId="1" xfId="0" applyFont="1" applyBorder="1" applyAlignment="1">
      <alignment wrapText="1"/>
    </xf>
    <xf numFmtId="0" fontId="31" fillId="0" borderId="1" xfId="0" applyFont="1" applyFill="1" applyBorder="1"/>
    <xf numFmtId="0" fontId="31" fillId="0" borderId="1" xfId="0" applyFont="1" applyBorder="1" applyAlignment="1">
      <alignment wrapText="1"/>
    </xf>
    <xf numFmtId="164" fontId="15" fillId="0" borderId="0" xfId="5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6" fontId="26" fillId="0" borderId="1" xfId="1" applyNumberFormat="1" applyFont="1" applyBorder="1" applyAlignment="1" applyProtection="1">
      <alignment horizontal="center" vertical="center" wrapText="1"/>
      <protection locked="0"/>
    </xf>
    <xf numFmtId="166" fontId="28" fillId="0" borderId="1" xfId="0" applyNumberFormat="1" applyFont="1" applyBorder="1" applyAlignment="1">
      <alignment horizontal="center" vertical="center" wrapText="1"/>
    </xf>
    <xf numFmtId="166" fontId="21" fillId="0" borderId="1" xfId="1" applyNumberFormat="1" applyFont="1" applyFill="1" applyBorder="1" applyAlignment="1" applyProtection="1">
      <alignment horizontal="center" vertical="center" wrapText="1"/>
      <protection locked="0"/>
    </xf>
    <xf numFmtId="166" fontId="23" fillId="0" borderId="1" xfId="0" applyNumberFormat="1" applyFont="1" applyBorder="1" applyAlignment="1">
      <alignment horizontal="center" vertical="center" wrapText="1"/>
    </xf>
    <xf numFmtId="166" fontId="21" fillId="0" borderId="1" xfId="1" applyNumberFormat="1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>
      <alignment horizontal="right" vertical="center" wrapText="1"/>
    </xf>
    <xf numFmtId="3" fontId="2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0" applyFont="1"/>
    <xf numFmtId="3" fontId="3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4" fillId="0" borderId="1" xfId="0" applyFont="1" applyBorder="1" applyAlignment="1">
      <alignment horizontal="justify" vertical="top" wrapText="1"/>
    </xf>
    <xf numFmtId="0" fontId="32" fillId="0" borderId="1" xfId="0" applyFont="1" applyBorder="1" applyAlignment="1">
      <alignment horizontal="justify" vertical="top" wrapText="1"/>
    </xf>
    <xf numFmtId="164" fontId="15" fillId="0" borderId="0" xfId="5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</cellXfs>
  <cellStyles count="101">
    <cellStyle name="br" xfId="2"/>
    <cellStyle name="col" xfId="3"/>
    <cellStyle name="Normal" xfId="43"/>
    <cellStyle name="style0" xfId="4"/>
    <cellStyle name="style0 2" xfId="62"/>
    <cellStyle name="td" xfId="5"/>
    <cellStyle name="td 2" xfId="61"/>
    <cellStyle name="tr" xfId="6"/>
    <cellStyle name="xl21" xfId="7"/>
    <cellStyle name="xl21 2" xfId="60"/>
    <cellStyle name="xl22" xfId="8"/>
    <cellStyle name="xl22 2" xfId="85"/>
    <cellStyle name="xl23" xfId="9"/>
    <cellStyle name="xl23 2" xfId="59"/>
    <cellStyle name="xl24" xfId="10"/>
    <cellStyle name="xl24 2" xfId="89"/>
    <cellStyle name="xl25" xfId="11"/>
    <cellStyle name="xl25 2" xfId="98"/>
    <cellStyle name="xl26" xfId="12"/>
    <cellStyle name="xl26 2" xfId="69"/>
    <cellStyle name="xl27" xfId="13"/>
    <cellStyle name="xl27 2" xfId="97"/>
    <cellStyle name="xl28" xfId="14"/>
    <cellStyle name="xl28 2" xfId="91"/>
    <cellStyle name="xl29" xfId="15"/>
    <cellStyle name="xl29 2" xfId="96"/>
    <cellStyle name="xl30" xfId="16"/>
    <cellStyle name="xl30 2" xfId="53"/>
    <cellStyle name="xl31" xfId="17"/>
    <cellStyle name="xl31 2" xfId="95"/>
    <cellStyle name="xl32" xfId="18"/>
    <cellStyle name="xl32 2" xfId="84"/>
    <cellStyle name="xl33" xfId="19"/>
    <cellStyle name="xl33 2" xfId="58"/>
    <cellStyle name="xl34" xfId="20"/>
    <cellStyle name="xl34 2" xfId="94"/>
    <cellStyle name="xl35" xfId="21"/>
    <cellStyle name="xl35 2" xfId="83"/>
    <cellStyle name="xl36" xfId="22"/>
    <cellStyle name="xl36 2" xfId="93"/>
    <cellStyle name="xl37" xfId="23"/>
    <cellStyle name="xl37 2" xfId="51"/>
    <cellStyle name="xl38" xfId="24"/>
    <cellStyle name="xl38 2" xfId="66"/>
    <cellStyle name="xl39" xfId="25"/>
    <cellStyle name="xl39 2" xfId="82"/>
    <cellStyle name="xl40" xfId="26"/>
    <cellStyle name="xl40 2" xfId="68"/>
    <cellStyle name="xl41" xfId="27"/>
    <cellStyle name="xl41 2" xfId="65"/>
    <cellStyle name="xl42" xfId="28"/>
    <cellStyle name="xl42 2" xfId="90"/>
    <cellStyle name="xl43" xfId="29"/>
    <cellStyle name="xl43 2" xfId="81"/>
    <cellStyle name="xl44" xfId="30"/>
    <cellStyle name="xl44 2" xfId="80"/>
    <cellStyle name="xl45" xfId="31"/>
    <cellStyle name="xl45 2" xfId="79"/>
    <cellStyle name="xl46" xfId="32"/>
    <cellStyle name="xl46 2" xfId="78"/>
    <cellStyle name="xl47" xfId="33"/>
    <cellStyle name="xl47 2" xfId="77"/>
    <cellStyle name="xl48" xfId="76"/>
    <cellStyle name="xl49" xfId="75"/>
    <cellStyle name="xl50" xfId="74"/>
    <cellStyle name="xl51" xfId="73"/>
    <cellStyle name="xl52" xfId="72"/>
    <cellStyle name="xl53" xfId="71"/>
    <cellStyle name="xl54" xfId="63"/>
    <cellStyle name="xl55" xfId="67"/>
    <cellStyle name="xl56" xfId="64"/>
    <cellStyle name="xl57" xfId="88"/>
    <cellStyle name="xl58" xfId="87"/>
    <cellStyle name="xl59" xfId="86"/>
    <cellStyle name="xl60" xfId="57"/>
    <cellStyle name="xl61" xfId="70"/>
    <cellStyle name="xl62" xfId="56"/>
    <cellStyle name="xl63" xfId="92"/>
    <cellStyle name="xl64" xfId="55"/>
    <cellStyle name="xl65" xfId="54"/>
    <cellStyle name="Обычный" xfId="0" builtinId="0"/>
    <cellStyle name="Обычный 10" xfId="44"/>
    <cellStyle name="Обычный 2" xfId="34"/>
    <cellStyle name="Обычный 2 2" xfId="45"/>
    <cellStyle name="Обычный 3" xfId="35"/>
    <cellStyle name="Обычный 3 2" xfId="46"/>
    <cellStyle name="Обычный 4" xfId="1"/>
    <cellStyle name="Обычный 4 2" xfId="47"/>
    <cellStyle name="Обычный 5" xfId="42"/>
    <cellStyle name="Обычный 5 2" xfId="52"/>
    <cellStyle name="Обычный 6" xfId="99"/>
    <cellStyle name="Процентный" xfId="100" builtinId="5"/>
    <cellStyle name="Процентный 2" xfId="48"/>
    <cellStyle name="Процентный 3" xfId="49"/>
    <cellStyle name="Стиль 1" xfId="36"/>
    <cellStyle name="Стиль 2" xfId="37"/>
    <cellStyle name="Стиль 3" xfId="38"/>
    <cellStyle name="Стиль 4" xfId="39"/>
    <cellStyle name="Стиль 5" xfId="40"/>
    <cellStyle name="Стиль 6" xfId="41"/>
    <cellStyle name="Финансовый 2" xfId="5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zoomScale="80" zoomScaleNormal="80" workbookViewId="0">
      <pane xSplit="2" ySplit="3" topLeftCell="C10" activePane="bottomRight" state="frozen"/>
      <selection pane="topRight" activeCell="C1" sqref="C1"/>
      <selection pane="bottomLeft" activeCell="A4" sqref="A4"/>
      <selection pane="bottomRight" activeCell="H18" sqref="H18"/>
    </sheetView>
  </sheetViews>
  <sheetFormatPr defaultRowHeight="15"/>
  <cols>
    <col min="1" max="1" width="8.7109375" customWidth="1"/>
    <col min="2" max="2" width="74.42578125" style="2" customWidth="1"/>
    <col min="3" max="3" width="16.85546875" style="9" customWidth="1"/>
    <col min="4" max="4" width="23.5703125" style="9" customWidth="1"/>
    <col min="5" max="5" width="17.85546875" style="2" customWidth="1"/>
    <col min="6" max="6" width="15.7109375" customWidth="1"/>
    <col min="7" max="7" width="17.5703125" customWidth="1"/>
    <col min="8" max="8" width="19.28515625" style="41" customWidth="1"/>
  </cols>
  <sheetData>
    <row r="1" spans="1:10" ht="39.75" customHeight="1">
      <c r="A1" s="1"/>
      <c r="B1" s="46" t="s">
        <v>27</v>
      </c>
      <c r="C1" s="46"/>
      <c r="D1" s="46"/>
      <c r="E1" s="46"/>
      <c r="F1" s="46"/>
      <c r="G1" s="46"/>
    </row>
    <row r="2" spans="1:10" ht="17.25" customHeight="1">
      <c r="A2" s="1"/>
      <c r="B2" s="3"/>
      <c r="C2" s="7"/>
      <c r="D2" s="7"/>
      <c r="E2" s="3"/>
      <c r="F2" s="33"/>
      <c r="G2" s="39" t="s">
        <v>25</v>
      </c>
    </row>
    <row r="3" spans="1:10" ht="150">
      <c r="A3" s="18" t="s">
        <v>0</v>
      </c>
      <c r="B3" s="19" t="s">
        <v>18</v>
      </c>
      <c r="C3" s="11" t="s">
        <v>28</v>
      </c>
      <c r="D3" s="11" t="s">
        <v>29</v>
      </c>
      <c r="E3" s="17" t="s">
        <v>30</v>
      </c>
      <c r="F3" s="17" t="s">
        <v>31</v>
      </c>
      <c r="G3" s="40" t="s">
        <v>32</v>
      </c>
      <c r="H3" s="42" t="s">
        <v>36</v>
      </c>
      <c r="J3" s="6"/>
    </row>
    <row r="4" spans="1:10" s="15" customFormat="1" ht="18.75">
      <c r="A4" s="16"/>
      <c r="B4" s="27" t="s">
        <v>17</v>
      </c>
      <c r="C4" s="34">
        <f>C5+C22</f>
        <v>231160.59999999998</v>
      </c>
      <c r="D4" s="34">
        <f>D5+D22</f>
        <v>221433.3</v>
      </c>
      <c r="E4" s="34">
        <f>E5+E22</f>
        <v>297923.59999999998</v>
      </c>
      <c r="F4" s="34">
        <f>F5+F22</f>
        <v>297378.8</v>
      </c>
      <c r="G4" s="14">
        <f>F4/C4</f>
        <v>1.2864597167510381</v>
      </c>
      <c r="H4" s="43"/>
    </row>
    <row r="5" spans="1:10" s="15" customFormat="1" ht="18.75">
      <c r="A5" s="28">
        <v>10000</v>
      </c>
      <c r="B5" s="29" t="s">
        <v>12</v>
      </c>
      <c r="C5" s="35">
        <f>C6+C7+C9+C11+C12+C15+C16+C17+C18+C19+C20+C10+C21</f>
        <v>41475.199999999997</v>
      </c>
      <c r="D5" s="35">
        <f>D6+D7+D9+D11+D12+D15+D16+D17+D18+D19+D20+D10+D21+D13+D14</f>
        <v>58485</v>
      </c>
      <c r="E5" s="35">
        <f>E6+E7+E9+E11+E12+E15+E16+E17+E18+E19+E20+E10+E21+E13+E14</f>
        <v>67227.200000000012</v>
      </c>
      <c r="F5" s="35">
        <f>F6+F7+F9+F11+F12+F15+F16+F17+F18+F19+F20+F10+F21+F13+F14</f>
        <v>67547.499999999985</v>
      </c>
      <c r="G5" s="14">
        <f t="shared" ref="G5:G29" si="0">F5/C5</f>
        <v>1.6286238523262091</v>
      </c>
      <c r="H5" s="43"/>
    </row>
    <row r="6" spans="1:10" ht="89.25">
      <c r="A6" s="20">
        <v>10102</v>
      </c>
      <c r="B6" s="21" t="s">
        <v>11</v>
      </c>
      <c r="C6" s="37">
        <v>21895.5</v>
      </c>
      <c r="D6" s="36">
        <v>28713</v>
      </c>
      <c r="E6" s="37">
        <v>34337.300000000003</v>
      </c>
      <c r="F6" s="37">
        <v>33810.199999999997</v>
      </c>
      <c r="G6" s="14">
        <f t="shared" si="0"/>
        <v>1.5441620424288094</v>
      </c>
      <c r="H6" s="44" t="s">
        <v>37</v>
      </c>
    </row>
    <row r="7" spans="1:10" ht="38.25">
      <c r="A7" s="20">
        <v>10302</v>
      </c>
      <c r="B7" s="21" t="s">
        <v>15</v>
      </c>
      <c r="C7" s="37">
        <v>10568.9</v>
      </c>
      <c r="D7" s="36">
        <v>18311</v>
      </c>
      <c r="E7" s="37">
        <v>18311</v>
      </c>
      <c r="F7" s="37">
        <v>19642</v>
      </c>
      <c r="G7" s="14">
        <f t="shared" si="0"/>
        <v>1.8584715533309994</v>
      </c>
      <c r="H7" s="44" t="s">
        <v>38</v>
      </c>
    </row>
    <row r="8" spans="1:10" ht="38.25">
      <c r="A8" s="20"/>
      <c r="B8" s="21" t="s">
        <v>16</v>
      </c>
      <c r="C8" s="37">
        <v>10568.9</v>
      </c>
      <c r="D8" s="36">
        <v>18311</v>
      </c>
      <c r="E8" s="37">
        <v>18311</v>
      </c>
      <c r="F8" s="37">
        <v>19642</v>
      </c>
      <c r="G8" s="14">
        <f t="shared" si="0"/>
        <v>1.8584715533309994</v>
      </c>
      <c r="H8" s="44" t="s">
        <v>38</v>
      </c>
    </row>
    <row r="9" spans="1:10" ht="38.25">
      <c r="A9" s="20">
        <v>10501</v>
      </c>
      <c r="B9" s="21" t="s">
        <v>10</v>
      </c>
      <c r="C9" s="37">
        <v>2319.1</v>
      </c>
      <c r="D9" s="36">
        <v>2332</v>
      </c>
      <c r="E9" s="37">
        <v>3232</v>
      </c>
      <c r="F9" s="37">
        <v>2683.2</v>
      </c>
      <c r="G9" s="14">
        <f t="shared" si="0"/>
        <v>1.1570005605622871</v>
      </c>
      <c r="H9" s="44" t="s">
        <v>39</v>
      </c>
    </row>
    <row r="10" spans="1:10" ht="38.25">
      <c r="A10" s="20">
        <v>10502</v>
      </c>
      <c r="B10" s="21" t="s">
        <v>9</v>
      </c>
      <c r="C10" s="38">
        <v>12.2</v>
      </c>
      <c r="D10" s="38">
        <v>10</v>
      </c>
      <c r="E10" s="38">
        <v>10</v>
      </c>
      <c r="F10" s="38">
        <v>37.1</v>
      </c>
      <c r="G10" s="14">
        <f t="shared" si="0"/>
        <v>3.0409836065573774</v>
      </c>
      <c r="H10" s="44" t="s">
        <v>39</v>
      </c>
    </row>
    <row r="11" spans="1:10" ht="38.25">
      <c r="A11" s="20">
        <v>10503</v>
      </c>
      <c r="B11" s="21" t="s">
        <v>8</v>
      </c>
      <c r="C11" s="37">
        <v>13.5</v>
      </c>
      <c r="D11" s="36">
        <v>10</v>
      </c>
      <c r="E11" s="37">
        <v>10</v>
      </c>
      <c r="F11" s="37">
        <v>29.2</v>
      </c>
      <c r="G11" s="14">
        <f t="shared" si="0"/>
        <v>2.162962962962963</v>
      </c>
      <c r="H11" s="44" t="s">
        <v>39</v>
      </c>
    </row>
    <row r="12" spans="1:10" ht="38.25">
      <c r="A12" s="20">
        <v>10504</v>
      </c>
      <c r="B12" s="22" t="s">
        <v>20</v>
      </c>
      <c r="C12" s="37">
        <v>184.4</v>
      </c>
      <c r="D12" s="36">
        <v>867</v>
      </c>
      <c r="E12" s="37">
        <v>1367</v>
      </c>
      <c r="F12" s="37">
        <v>788.2</v>
      </c>
      <c r="G12" s="14">
        <f t="shared" si="0"/>
        <v>4.2744034707158356</v>
      </c>
      <c r="H12" s="44" t="s">
        <v>39</v>
      </c>
    </row>
    <row r="13" spans="1:10" ht="38.25">
      <c r="A13" s="20">
        <v>10601</v>
      </c>
      <c r="B13" s="22" t="s">
        <v>33</v>
      </c>
      <c r="C13" s="37">
        <v>0</v>
      </c>
      <c r="D13" s="36">
        <v>960</v>
      </c>
      <c r="E13" s="37">
        <v>960</v>
      </c>
      <c r="F13" s="37">
        <v>1139.0999999999999</v>
      </c>
      <c r="G13" s="14">
        <v>0</v>
      </c>
      <c r="H13" s="44" t="s">
        <v>38</v>
      </c>
    </row>
    <row r="14" spans="1:10" ht="38.25">
      <c r="A14" s="20">
        <v>10606</v>
      </c>
      <c r="B14" s="22" t="s">
        <v>34</v>
      </c>
      <c r="C14" s="37">
        <v>0</v>
      </c>
      <c r="D14" s="36">
        <v>3670</v>
      </c>
      <c r="E14" s="37">
        <v>3670</v>
      </c>
      <c r="F14" s="37">
        <v>3962.9</v>
      </c>
      <c r="G14" s="14">
        <v>0</v>
      </c>
      <c r="H14" s="44" t="s">
        <v>38</v>
      </c>
    </row>
    <row r="15" spans="1:10" ht="25.5">
      <c r="A15" s="20">
        <v>10800</v>
      </c>
      <c r="B15" s="21" t="s">
        <v>7</v>
      </c>
      <c r="C15" s="37">
        <v>850.6</v>
      </c>
      <c r="D15" s="36">
        <v>728</v>
      </c>
      <c r="E15" s="37">
        <v>1248</v>
      </c>
      <c r="F15" s="37">
        <v>1260.5999999999999</v>
      </c>
      <c r="G15" s="14">
        <f t="shared" si="0"/>
        <v>1.4820126969198211</v>
      </c>
      <c r="H15" s="44" t="s">
        <v>43</v>
      </c>
    </row>
    <row r="16" spans="1:10" ht="63.75">
      <c r="A16" s="20">
        <v>11100</v>
      </c>
      <c r="B16" s="23" t="s">
        <v>40</v>
      </c>
      <c r="C16" s="37">
        <v>2141.8000000000002</v>
      </c>
      <c r="D16" s="36">
        <v>2303</v>
      </c>
      <c r="E16" s="37">
        <v>2952</v>
      </c>
      <c r="F16" s="37">
        <v>3196</v>
      </c>
      <c r="G16" s="14">
        <f t="shared" si="0"/>
        <v>1.4922028200578952</v>
      </c>
      <c r="H16" s="44" t="s">
        <v>45</v>
      </c>
    </row>
    <row r="17" spans="1:8" ht="37.5">
      <c r="A17" s="20">
        <v>11200</v>
      </c>
      <c r="B17" s="23" t="s">
        <v>21</v>
      </c>
      <c r="C17" s="37">
        <v>166</v>
      </c>
      <c r="D17" s="36">
        <v>66</v>
      </c>
      <c r="E17" s="37">
        <v>66</v>
      </c>
      <c r="F17" s="37">
        <v>46.8</v>
      </c>
      <c r="G17" s="14">
        <f>F17/C17</f>
        <v>0.28192771084337348</v>
      </c>
      <c r="H17" s="44"/>
    </row>
    <row r="18" spans="1:8" ht="37.5">
      <c r="A18" s="20">
        <v>11300</v>
      </c>
      <c r="B18" s="23" t="s">
        <v>22</v>
      </c>
      <c r="C18" s="37">
        <v>1874.7</v>
      </c>
      <c r="D18" s="36">
        <v>0</v>
      </c>
      <c r="E18" s="37">
        <v>0</v>
      </c>
      <c r="F18" s="37">
        <v>0</v>
      </c>
      <c r="G18" s="14">
        <v>0</v>
      </c>
      <c r="H18" s="44"/>
    </row>
    <row r="19" spans="1:8" ht="37.5">
      <c r="A19" s="20">
        <v>11400</v>
      </c>
      <c r="B19" s="23" t="s">
        <v>23</v>
      </c>
      <c r="C19" s="37">
        <v>1116.4000000000001</v>
      </c>
      <c r="D19" s="36">
        <v>465</v>
      </c>
      <c r="E19" s="37">
        <v>826.9</v>
      </c>
      <c r="F19" s="37">
        <v>756</v>
      </c>
      <c r="G19" s="14">
        <f t="shared" si="0"/>
        <v>0.67717663919742022</v>
      </c>
      <c r="H19" s="44"/>
    </row>
    <row r="20" spans="1:8" ht="51">
      <c r="A20" s="20">
        <v>11600</v>
      </c>
      <c r="B20" s="23" t="s">
        <v>24</v>
      </c>
      <c r="C20" s="37">
        <v>96.2</v>
      </c>
      <c r="D20" s="36">
        <v>50</v>
      </c>
      <c r="E20" s="37">
        <v>232</v>
      </c>
      <c r="F20" s="37">
        <v>191.2</v>
      </c>
      <c r="G20" s="14">
        <f t="shared" si="0"/>
        <v>1.9875259875259874</v>
      </c>
      <c r="H20" s="44" t="s">
        <v>44</v>
      </c>
    </row>
    <row r="21" spans="1:8" ht="21" customHeight="1">
      <c r="A21" s="24">
        <v>11700</v>
      </c>
      <c r="B21" s="21" t="s">
        <v>6</v>
      </c>
      <c r="C21" s="37">
        <v>235.9</v>
      </c>
      <c r="D21" s="36">
        <v>0</v>
      </c>
      <c r="E21" s="37">
        <v>5</v>
      </c>
      <c r="F21" s="37">
        <v>5</v>
      </c>
      <c r="G21" s="14">
        <f t="shared" si="0"/>
        <v>2.1195421788893599E-2</v>
      </c>
      <c r="H21" s="44"/>
    </row>
    <row r="22" spans="1:8" s="15" customFormat="1" ht="29.25" customHeight="1">
      <c r="A22" s="30">
        <v>20000</v>
      </c>
      <c r="B22" s="31" t="s">
        <v>5</v>
      </c>
      <c r="C22" s="35">
        <f>C23</f>
        <v>189685.4</v>
      </c>
      <c r="D22" s="35">
        <f>D23+D31+D30</f>
        <v>162948.29999999999</v>
      </c>
      <c r="E22" s="35">
        <f>E23+E31+E30</f>
        <v>230696.4</v>
      </c>
      <c r="F22" s="35">
        <f>F23+F31+F30</f>
        <v>229831.3</v>
      </c>
      <c r="G22" s="14">
        <f t="shared" si="0"/>
        <v>1.2116446495091346</v>
      </c>
      <c r="H22" s="43"/>
    </row>
    <row r="23" spans="1:8" ht="56.25">
      <c r="A23" s="24">
        <v>20200</v>
      </c>
      <c r="B23" s="21" t="s">
        <v>4</v>
      </c>
      <c r="C23" s="37">
        <v>189685.4</v>
      </c>
      <c r="D23" s="36">
        <f>D24+D27+D28+D29</f>
        <v>162948.29999999999</v>
      </c>
      <c r="E23" s="37">
        <v>230636.4</v>
      </c>
      <c r="F23" s="37">
        <v>229771.3</v>
      </c>
      <c r="G23" s="14">
        <f t="shared" si="0"/>
        <v>1.2113283362873473</v>
      </c>
      <c r="H23" s="44"/>
    </row>
    <row r="24" spans="1:8" ht="33" customHeight="1">
      <c r="A24" s="24">
        <v>20210</v>
      </c>
      <c r="B24" s="21" t="s">
        <v>13</v>
      </c>
      <c r="C24" s="37">
        <v>73262.8</v>
      </c>
      <c r="D24" s="36">
        <v>70722</v>
      </c>
      <c r="E24" s="37">
        <v>97619.6</v>
      </c>
      <c r="F24" s="37">
        <v>97619.6</v>
      </c>
      <c r="G24" s="14">
        <f t="shared" si="0"/>
        <v>1.332457945915253</v>
      </c>
      <c r="H24" s="44" t="s">
        <v>38</v>
      </c>
    </row>
    <row r="25" spans="1:8" ht="38.25">
      <c r="A25" s="24"/>
      <c r="B25" s="21" t="s">
        <v>14</v>
      </c>
      <c r="C25" s="37">
        <v>58634</v>
      </c>
      <c r="D25" s="36">
        <v>70722</v>
      </c>
      <c r="E25" s="37">
        <v>70722</v>
      </c>
      <c r="F25" s="37">
        <v>70722</v>
      </c>
      <c r="G25" s="14">
        <f t="shared" si="0"/>
        <v>1.2061602483200873</v>
      </c>
      <c r="H25" s="44" t="s">
        <v>38</v>
      </c>
    </row>
    <row r="26" spans="1:8" ht="153">
      <c r="A26" s="24"/>
      <c r="B26" s="21" t="s">
        <v>19</v>
      </c>
      <c r="C26" s="37">
        <v>14628.8</v>
      </c>
      <c r="D26" s="36">
        <v>0</v>
      </c>
      <c r="E26" s="37">
        <v>26897.599999999999</v>
      </c>
      <c r="F26" s="37">
        <v>26897.599999999999</v>
      </c>
      <c r="G26" s="14">
        <f t="shared" si="0"/>
        <v>1.8386743957125671</v>
      </c>
      <c r="H26" s="44" t="s">
        <v>41</v>
      </c>
    </row>
    <row r="27" spans="1:8" ht="38.25" customHeight="1">
      <c r="A27" s="24">
        <v>20220</v>
      </c>
      <c r="B27" s="21" t="s">
        <v>3</v>
      </c>
      <c r="C27" s="37">
        <v>34341.4</v>
      </c>
      <c r="D27" s="36">
        <v>16270</v>
      </c>
      <c r="E27" s="37">
        <v>37139</v>
      </c>
      <c r="F27" s="37">
        <v>36585.699999999997</v>
      </c>
      <c r="G27" s="14">
        <f t="shared" si="0"/>
        <v>1.0653526064749834</v>
      </c>
      <c r="H27" s="44"/>
    </row>
    <row r="28" spans="1:8" ht="38.25" customHeight="1">
      <c r="A28" s="24">
        <v>20230</v>
      </c>
      <c r="B28" s="21" t="s">
        <v>2</v>
      </c>
      <c r="C28" s="37">
        <v>74159</v>
      </c>
      <c r="D28" s="36">
        <v>71080.3</v>
      </c>
      <c r="E28" s="37">
        <v>81126.3</v>
      </c>
      <c r="F28" s="37">
        <v>80921</v>
      </c>
      <c r="G28" s="14">
        <f t="shared" si="0"/>
        <v>1.0911824593104007</v>
      </c>
      <c r="H28" s="44"/>
    </row>
    <row r="29" spans="1:8" ht="114.75">
      <c r="A29" s="24">
        <v>20240</v>
      </c>
      <c r="B29" s="21" t="s">
        <v>1</v>
      </c>
      <c r="C29" s="37">
        <v>7944.2</v>
      </c>
      <c r="D29" s="36">
        <v>4876</v>
      </c>
      <c r="E29" s="37">
        <v>14751.5</v>
      </c>
      <c r="F29" s="37">
        <v>14645</v>
      </c>
      <c r="G29" s="14">
        <f t="shared" si="0"/>
        <v>1.8434832959895271</v>
      </c>
      <c r="H29" s="44" t="s">
        <v>42</v>
      </c>
    </row>
    <row r="30" spans="1:8" ht="37.5">
      <c r="A30" s="24">
        <v>20404</v>
      </c>
      <c r="B30" s="21" t="s">
        <v>35</v>
      </c>
      <c r="C30" s="37">
        <v>0</v>
      </c>
      <c r="D30" s="36">
        <v>0</v>
      </c>
      <c r="E30" s="37">
        <v>60</v>
      </c>
      <c r="F30" s="37">
        <v>60</v>
      </c>
      <c r="G30" s="14">
        <v>0</v>
      </c>
      <c r="H30" s="44"/>
    </row>
    <row r="31" spans="1:8" ht="56.25">
      <c r="A31" s="25">
        <v>21900</v>
      </c>
      <c r="B31" s="26" t="s">
        <v>26</v>
      </c>
      <c r="C31" s="12">
        <v>-22</v>
      </c>
      <c r="D31" s="13">
        <v>0</v>
      </c>
      <c r="E31" s="12">
        <v>0</v>
      </c>
      <c r="F31" s="12">
        <v>0</v>
      </c>
      <c r="G31" s="10">
        <v>0</v>
      </c>
      <c r="H31" s="44"/>
    </row>
    <row r="32" spans="1:8">
      <c r="C32" s="8"/>
      <c r="D32" s="8"/>
      <c r="E32" s="4"/>
      <c r="F32" s="5"/>
    </row>
    <row r="33" spans="3:6">
      <c r="C33" s="45"/>
      <c r="D33" s="45"/>
      <c r="E33" s="45"/>
      <c r="F33" s="32"/>
    </row>
    <row r="34" spans="3:6">
      <c r="C34" s="8"/>
      <c r="D34" s="8"/>
      <c r="E34" s="4"/>
      <c r="F34" s="5"/>
    </row>
  </sheetData>
  <mergeCells count="2">
    <mergeCell ref="C33:E33"/>
    <mergeCell ref="B1:G1"/>
  </mergeCells>
  <pageMargins left="0.39370078740157483" right="0" top="0.15748031496062992" bottom="0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№ 1 Доходы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ФИРСОВА ЛЮДМИЛА ВЛАДИМИРОВНА</dc:creator>
  <cp:lastModifiedBy>SASH</cp:lastModifiedBy>
  <cp:lastPrinted>2023-12-07T06:36:32Z</cp:lastPrinted>
  <dcterms:created xsi:type="dcterms:W3CDTF">2017-08-31T14:26:51Z</dcterms:created>
  <dcterms:modified xsi:type="dcterms:W3CDTF">2025-04-30T11:35:58Z</dcterms:modified>
</cp:coreProperties>
</file>